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gent.sharepoint.com/sites/Hittestressproject/Gedeelde documenten/General/OUTPUT Fiches - rekentool - etc/"/>
    </mc:Choice>
  </mc:AlternateContent>
  <xr:revisionPtr revIDLastSave="325" documentId="13_ncr:1_{B9F8A27D-7DDE-450E-9EF7-29F0F851834E}" xr6:coauthVersionLast="47" xr6:coauthVersionMax="47" xr10:uidLastSave="{57106A4B-EA65-4155-ADFB-FE46F6551E4B}"/>
  <workbookProtection workbookAlgorithmName="SHA-512" workbookHashValue="6T7hdNrwNF20JKYpAEpvgXTjtns1epeMiaG8nszsvdCQmVQX/kkbpYqpr8xpSRTT4tXXWNkxyrXtj6yaueBKCw==" workbookSaltValue="58icXoEymUEci9P1lCA9eQ==" workbookSpinCount="100000" lockStructure="1"/>
  <bookViews>
    <workbookView xWindow="28680" yWindow="-120" windowWidth="29040" windowHeight="15840" activeTab="1" xr2:uid="{53B059CC-B4FB-4180-8596-B446E0915B69}"/>
  </bookViews>
  <sheets>
    <sheet name="sleufsilo" sheetId="1" r:id="rId1"/>
    <sheet name="grondsilo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" l="1"/>
  <c r="B19" i="2"/>
  <c r="B23" i="2" s="1"/>
  <c r="B19" i="1"/>
  <c r="B23" i="1" s="1"/>
  <c r="B28" i="1"/>
  <c r="B30" i="2" l="1"/>
  <c r="B30" i="1"/>
</calcChain>
</file>

<file path=xl/sharedStrings.xml><?xml version="1.0" encoding="utf-8"?>
<sst xmlns="http://schemas.openxmlformats.org/spreadsheetml/2006/main" count="93" uniqueCount="48">
  <si>
    <t>TOOL VOOR INSCHATTING RISICO OP BROEI IN MAÏSKUIL</t>
  </si>
  <si>
    <t>IFV KUILDICHTHEID EN UITKUILSNELHEID</t>
  </si>
  <si>
    <t>SLEUFSILO</t>
  </si>
  <si>
    <t>Inschatting kuildichtheid</t>
  </si>
  <si>
    <t>slecht-matig aangedrukt</t>
  </si>
  <si>
    <t>155-180</t>
  </si>
  <si>
    <t>kg DS/m³</t>
  </si>
  <si>
    <t>matig-goed aangedrukt</t>
  </si>
  <si>
    <t>180-225</t>
  </si>
  <si>
    <t>goed-zeer goed aangedrukt</t>
  </si>
  <si>
    <t>225-300</t>
  </si>
  <si>
    <t>Nattere maïs heeft op zich een lager DS-gehalte, maar is beter aandrukbaar.</t>
  </si>
  <si>
    <t>Drogere maïs is moeilijker aandrukbaar --&gt; dichtheid lager inschatten!</t>
  </si>
  <si>
    <t>Berekening voorraad per lopende meter</t>
  </si>
  <si>
    <t>Scenario 1:</t>
  </si>
  <si>
    <t>sleufsilo</t>
  </si>
  <si>
    <t>lengte kuil:</t>
  </si>
  <si>
    <t>m</t>
  </si>
  <si>
    <t>breedte kuil:</t>
  </si>
  <si>
    <t>hoogte centraal:</t>
  </si>
  <si>
    <t>hoogte muren:</t>
  </si>
  <si>
    <t>volume kuil:</t>
  </si>
  <si>
    <t>m³</t>
  </si>
  <si>
    <t>Vervolg = berekening voorraad voor beide scenario's:</t>
  </si>
  <si>
    <t>dichtheid kuil:</t>
  </si>
  <si>
    <t>voorraad per lopende m:</t>
  </si>
  <si>
    <t>kg DS per lopende meter</t>
  </si>
  <si>
    <t>Berekening uitkuilsnelheid</t>
  </si>
  <si>
    <t>aantal GVE te voederen:</t>
  </si>
  <si>
    <t>grootvee-eenheden</t>
  </si>
  <si>
    <t>maïskuil in rantsoen:</t>
  </si>
  <si>
    <t>kg DS/GVE/dag</t>
  </si>
  <si>
    <t>maïskuil nodig per week:</t>
  </si>
  <si>
    <t>kg DS</t>
  </si>
  <si>
    <t>uitkuilsnelheid:</t>
  </si>
  <si>
    <t>lopende meter per week</t>
  </si>
  <si>
    <t>indien &lt; 1m:</t>
  </si>
  <si>
    <t>hoog risico op broei --&gt; verhoog het aandeel maïs in het rantsoen</t>
  </si>
  <si>
    <t>indien &gt; 1m:</t>
  </si>
  <si>
    <t>matig risico op broei</t>
  </si>
  <si>
    <t>indien &gt; 1.5m:</t>
  </si>
  <si>
    <t>laag risico op broei</t>
  </si>
  <si>
    <t xml:space="preserve"> IFV KUILDICHTHEID EN UITKUILSNELHEID</t>
  </si>
  <si>
    <t>GRONDSILO</t>
  </si>
  <si>
    <t>145-175</t>
  </si>
  <si>
    <t>175-215</t>
  </si>
  <si>
    <t>215-285</t>
  </si>
  <si>
    <t>grondsilo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</si>
</sst>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4472C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8" fillId="5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9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2" fillId="6" borderId="0" xfId="0" applyFont="1" applyFill="1"/>
    <xf numFmtId="0" fontId="0" fillId="6" borderId="0" xfId="0" applyFill="1"/>
    <xf numFmtId="0" fontId="8" fillId="6" borderId="0" xfId="0" applyFont="1" applyFill="1"/>
    <xf numFmtId="0" fontId="6" fillId="6" borderId="0" xfId="0" applyFont="1" applyFill="1"/>
    <xf numFmtId="0" fontId="3" fillId="6" borderId="0" xfId="0" applyFont="1" applyFill="1"/>
    <xf numFmtId="0" fontId="7" fillId="6" borderId="0" xfId="0" applyFont="1" applyFill="1"/>
    <xf numFmtId="0" fontId="4" fillId="6" borderId="0" xfId="0" applyFont="1" applyFill="1"/>
    <xf numFmtId="0" fontId="1" fillId="6" borderId="0" xfId="0" applyFont="1" applyFill="1"/>
    <xf numFmtId="0" fontId="9" fillId="6" borderId="0" xfId="0" applyFont="1" applyFill="1"/>
    <xf numFmtId="0" fontId="5" fillId="6" borderId="0" xfId="0" applyFont="1" applyFill="1"/>
    <xf numFmtId="0" fontId="1" fillId="6" borderId="3" xfId="0" applyFont="1" applyFill="1" applyBorder="1"/>
    <xf numFmtId="2" fontId="1" fillId="6" borderId="2" xfId="0" applyNumberFormat="1" applyFont="1" applyFill="1" applyBorder="1"/>
    <xf numFmtId="0" fontId="1" fillId="6" borderId="1" xfId="0" applyFont="1" applyFill="1" applyBorder="1"/>
    <xf numFmtId="0" fontId="0" fillId="6" borderId="4" xfId="0" applyFill="1" applyBorder="1"/>
    <xf numFmtId="0" fontId="0" fillId="6" borderId="4" xfId="0" applyFill="1" applyBorder="1" applyAlignment="1">
      <alignment horizontal="right"/>
    </xf>
    <xf numFmtId="0" fontId="0" fillId="6" borderId="0" xfId="0" applyFill="1" applyAlignment="1">
      <alignment horizontal="right"/>
    </xf>
    <xf numFmtId="0" fontId="10" fillId="6" borderId="0" xfId="0" applyFont="1" applyFill="1"/>
    <xf numFmtId="0" fontId="10" fillId="6" borderId="0" xfId="0" applyFont="1" applyFill="1" applyAlignment="1">
      <alignment horizontal="center"/>
    </xf>
    <xf numFmtId="0" fontId="0" fillId="6" borderId="4" xfId="0" applyFill="1" applyBorder="1" applyAlignment="1">
      <alignment horizontal="right" vertical="center"/>
    </xf>
    <xf numFmtId="2" fontId="1" fillId="0" borderId="2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2" fontId="1" fillId="0" borderId="2" xfId="0" applyNumberFormat="1" applyFont="1" applyBorder="1" applyAlignment="1">
      <alignment horizontal="center" wrapText="1"/>
    </xf>
  </cellXfs>
  <cellStyles count="1">
    <cellStyle name="Standaard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158115</xdr:rowOff>
    </xdr:from>
    <xdr:to>
      <xdr:col>4</xdr:col>
      <xdr:colOff>1269146</xdr:colOff>
      <xdr:row>4</xdr:row>
      <xdr:rowOff>63028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41F6E30-C7A1-3465-149A-EDD94CD59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1" y="158115"/>
          <a:ext cx="1716820" cy="6669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93346</xdr:rowOff>
    </xdr:from>
    <xdr:to>
      <xdr:col>4</xdr:col>
      <xdr:colOff>1209675</xdr:colOff>
      <xdr:row>38</xdr:row>
      <xdr:rowOff>15428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867441F-C845-3995-D4EB-48C52C923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46521"/>
          <a:ext cx="5695950" cy="645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34</xdr:row>
      <xdr:rowOff>53340</xdr:rowOff>
    </xdr:from>
    <xdr:to>
      <xdr:col>4</xdr:col>
      <xdr:colOff>592455</xdr:colOff>
      <xdr:row>37</xdr:row>
      <xdr:rowOff>91793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F16AD9C-AB68-4D2C-8342-1B8D4FEA8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6244590"/>
          <a:ext cx="5120640" cy="581378"/>
        </a:xfrm>
        <a:prstGeom prst="rect">
          <a:avLst/>
        </a:prstGeom>
      </xdr:spPr>
    </xdr:pic>
    <xdr:clientData/>
  </xdr:twoCellAnchor>
  <xdr:twoCellAnchor editAs="oneCell">
    <xdr:from>
      <xdr:col>3</xdr:col>
      <xdr:colOff>5715</xdr:colOff>
      <xdr:row>0</xdr:row>
      <xdr:rowOff>53340</xdr:rowOff>
    </xdr:from>
    <xdr:to>
      <xdr:col>4</xdr:col>
      <xdr:colOff>1005840</xdr:colOff>
      <xdr:row>4</xdr:row>
      <xdr:rowOff>134644</xdr:rowOff>
    </xdr:to>
    <xdr:pic>
      <xdr:nvPicPr>
        <xdr:cNvPr id="3" name="Afbeelding 2" descr="Kuilvoer - Wikipedia">
          <a:extLst>
            <a:ext uri="{FF2B5EF4-FFF2-40B4-BE49-F238E27FC236}">
              <a16:creationId xmlns:a16="http://schemas.microsoft.com/office/drawing/2014/main" id="{310EC6EC-0F89-093A-E89D-6F225B4F4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6690" y="53340"/>
          <a:ext cx="1544955" cy="839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53C3-0001-4421-BC75-35C9E7608A5C}">
  <dimension ref="A1:G39"/>
  <sheetViews>
    <sheetView zoomScaleNormal="100" workbookViewId="0">
      <selection activeCell="B27" sqref="B27"/>
    </sheetView>
  </sheetViews>
  <sheetFormatPr defaultRowHeight="14.4" x14ac:dyDescent="0.3"/>
  <cols>
    <col min="1" max="1" width="24.109375" customWidth="1"/>
    <col min="2" max="2" width="12.33203125" customWidth="1"/>
    <col min="3" max="3" width="22" customWidth="1"/>
    <col min="4" max="4" width="7" customWidth="1"/>
    <col min="5" max="5" width="27.33203125" customWidth="1"/>
    <col min="7" max="7" width="22.44140625" bestFit="1" customWidth="1"/>
  </cols>
  <sheetData>
    <row r="1" spans="1:7" ht="15.6" x14ac:dyDescent="0.3">
      <c r="A1" s="12" t="s">
        <v>0</v>
      </c>
      <c r="B1" s="13"/>
      <c r="C1" s="13"/>
      <c r="D1" s="13"/>
      <c r="E1" s="13"/>
    </row>
    <row r="2" spans="1:7" ht="15.6" x14ac:dyDescent="0.3">
      <c r="A2" s="12" t="s">
        <v>1</v>
      </c>
      <c r="B2" s="13"/>
      <c r="C2" s="13"/>
      <c r="D2" s="13"/>
      <c r="E2" s="13"/>
    </row>
    <row r="3" spans="1:7" x14ac:dyDescent="0.3">
      <c r="A3" s="6" t="s">
        <v>2</v>
      </c>
      <c r="B3" s="13"/>
      <c r="C3" s="13"/>
      <c r="D3" s="13"/>
      <c r="E3" s="13"/>
    </row>
    <row r="4" spans="1:7" x14ac:dyDescent="0.3">
      <c r="A4" s="14"/>
      <c r="B4" s="13"/>
      <c r="C4" s="13"/>
      <c r="D4" s="13"/>
      <c r="E4" s="13"/>
    </row>
    <row r="5" spans="1:7" x14ac:dyDescent="0.3">
      <c r="A5" s="15" t="s">
        <v>3</v>
      </c>
      <c r="B5" s="13"/>
      <c r="C5" s="13"/>
      <c r="D5" s="13"/>
      <c r="E5" s="13"/>
    </row>
    <row r="6" spans="1:7" x14ac:dyDescent="0.3">
      <c r="A6" s="4" t="s">
        <v>4</v>
      </c>
      <c r="B6" s="5" t="s">
        <v>5</v>
      </c>
      <c r="C6" s="4" t="s">
        <v>6</v>
      </c>
      <c r="D6" s="4"/>
      <c r="E6" s="13"/>
    </row>
    <row r="7" spans="1:7" x14ac:dyDescent="0.3">
      <c r="A7" s="4" t="s">
        <v>7</v>
      </c>
      <c r="B7" s="5" t="s">
        <v>8</v>
      </c>
      <c r="C7" s="4" t="s">
        <v>6</v>
      </c>
      <c r="D7" s="4"/>
      <c r="E7" s="13"/>
    </row>
    <row r="8" spans="1:7" x14ac:dyDescent="0.3">
      <c r="A8" s="4" t="s">
        <v>9</v>
      </c>
      <c r="B8" s="5" t="s">
        <v>10</v>
      </c>
      <c r="C8" s="4" t="s">
        <v>6</v>
      </c>
      <c r="D8" s="4"/>
      <c r="E8" s="13"/>
    </row>
    <row r="9" spans="1:7" x14ac:dyDescent="0.3">
      <c r="A9" s="8" t="s">
        <v>11</v>
      </c>
      <c r="B9" s="9"/>
      <c r="C9" s="8"/>
      <c r="D9" s="8"/>
      <c r="E9" s="13"/>
    </row>
    <row r="10" spans="1:7" x14ac:dyDescent="0.3">
      <c r="A10" s="8" t="s">
        <v>12</v>
      </c>
      <c r="B10" s="9"/>
      <c r="C10" s="8"/>
      <c r="D10" s="8"/>
      <c r="E10" s="13"/>
    </row>
    <row r="11" spans="1:7" x14ac:dyDescent="0.3">
      <c r="A11" s="13"/>
      <c r="B11" s="13"/>
      <c r="C11" s="13"/>
      <c r="D11" s="13"/>
      <c r="E11" s="13"/>
    </row>
    <row r="12" spans="1:7" x14ac:dyDescent="0.3">
      <c r="A12" s="19" t="s">
        <v>13</v>
      </c>
      <c r="B12" s="13"/>
      <c r="C12" s="13"/>
      <c r="D12" s="13"/>
      <c r="E12" s="13"/>
    </row>
    <row r="13" spans="1:7" x14ac:dyDescent="0.3">
      <c r="A13" s="16" t="s">
        <v>14</v>
      </c>
      <c r="B13" s="16" t="s">
        <v>15</v>
      </c>
      <c r="C13" s="13"/>
      <c r="D13" s="13"/>
      <c r="E13" s="16"/>
      <c r="F13" s="1"/>
    </row>
    <row r="14" spans="1:7" x14ac:dyDescent="0.3">
      <c r="A14" s="20" t="s">
        <v>16</v>
      </c>
      <c r="B14" s="10">
        <v>70</v>
      </c>
      <c r="C14" s="20" t="s">
        <v>17</v>
      </c>
      <c r="D14" s="13"/>
      <c r="E14" s="17"/>
      <c r="F14" s="3"/>
      <c r="G14" s="3"/>
    </row>
    <row r="15" spans="1:7" x14ac:dyDescent="0.3">
      <c r="A15" s="20" t="s">
        <v>18</v>
      </c>
      <c r="B15" s="10">
        <v>8</v>
      </c>
      <c r="C15" s="20" t="s">
        <v>17</v>
      </c>
      <c r="D15" s="13"/>
      <c r="E15" s="17"/>
      <c r="F15" s="3"/>
      <c r="G15" s="3"/>
    </row>
    <row r="16" spans="1:7" x14ac:dyDescent="0.3">
      <c r="A16" s="20" t="s">
        <v>19</v>
      </c>
      <c r="B16" s="10">
        <v>2.2000000000000002</v>
      </c>
      <c r="C16" s="20" t="s">
        <v>17</v>
      </c>
      <c r="D16" s="13"/>
      <c r="E16" s="17"/>
      <c r="F16" s="3"/>
      <c r="G16" s="3"/>
    </row>
    <row r="17" spans="1:7" x14ac:dyDescent="0.3">
      <c r="A17" s="20" t="s">
        <v>20</v>
      </c>
      <c r="B17" s="10">
        <v>1.6</v>
      </c>
      <c r="C17" s="20" t="s">
        <v>17</v>
      </c>
      <c r="D17" s="13"/>
      <c r="E17" s="13"/>
    </row>
    <row r="18" spans="1:7" x14ac:dyDescent="0.3">
      <c r="A18" s="13"/>
      <c r="B18" s="13"/>
      <c r="C18" s="13"/>
      <c r="D18" s="13"/>
      <c r="E18" s="13"/>
    </row>
    <row r="19" spans="1:7" x14ac:dyDescent="0.3">
      <c r="A19" s="18" t="s">
        <v>21</v>
      </c>
      <c r="B19" s="18">
        <f>((B15*B17)+0.25*(3.14*(B16-B17)*B15))*B14</f>
        <v>1159.76</v>
      </c>
      <c r="C19" s="18" t="s">
        <v>22</v>
      </c>
      <c r="D19" s="18"/>
      <c r="E19" s="18"/>
      <c r="F19" s="2"/>
      <c r="G19" s="2"/>
    </row>
    <row r="20" spans="1:7" x14ac:dyDescent="0.3">
      <c r="A20" s="13"/>
      <c r="B20" s="13"/>
      <c r="C20" s="13"/>
      <c r="D20" s="13"/>
      <c r="E20" s="13"/>
    </row>
    <row r="21" spans="1:7" x14ac:dyDescent="0.3">
      <c r="A21" s="21" t="s">
        <v>23</v>
      </c>
      <c r="B21" s="13"/>
      <c r="C21" s="13"/>
      <c r="D21" s="13"/>
      <c r="E21" s="13"/>
    </row>
    <row r="22" spans="1:7" x14ac:dyDescent="0.3">
      <c r="A22" s="7" t="s">
        <v>24</v>
      </c>
      <c r="B22" s="11">
        <v>210</v>
      </c>
      <c r="C22" s="7" t="s">
        <v>6</v>
      </c>
      <c r="D22" s="13"/>
      <c r="E22" s="17"/>
      <c r="F22" s="3"/>
      <c r="G22" s="3"/>
    </row>
    <row r="23" spans="1:7" x14ac:dyDescent="0.3">
      <c r="A23" s="18" t="s">
        <v>25</v>
      </c>
      <c r="B23" s="18">
        <f>B19*B22/B14</f>
        <v>3479.28</v>
      </c>
      <c r="C23" s="18" t="s">
        <v>26</v>
      </c>
      <c r="D23" s="18"/>
      <c r="E23" s="18"/>
      <c r="F23" s="2"/>
      <c r="G23" s="2"/>
    </row>
    <row r="24" spans="1:7" x14ac:dyDescent="0.3">
      <c r="A24" s="13"/>
      <c r="B24" s="13"/>
      <c r="C24" s="13"/>
      <c r="D24" s="13"/>
      <c r="E24" s="13"/>
    </row>
    <row r="25" spans="1:7" x14ac:dyDescent="0.3">
      <c r="A25" s="19" t="s">
        <v>27</v>
      </c>
      <c r="B25" s="13"/>
      <c r="C25" s="13"/>
      <c r="D25" s="13"/>
      <c r="E25" s="13"/>
    </row>
    <row r="26" spans="1:7" x14ac:dyDescent="0.3">
      <c r="A26" s="20" t="s">
        <v>28</v>
      </c>
      <c r="B26" s="10">
        <v>95</v>
      </c>
      <c r="C26" s="20" t="s">
        <v>29</v>
      </c>
      <c r="D26" s="13"/>
      <c r="E26" s="13"/>
    </row>
    <row r="27" spans="1:7" x14ac:dyDescent="0.3">
      <c r="A27" s="20" t="s">
        <v>30</v>
      </c>
      <c r="B27" s="10">
        <v>7</v>
      </c>
      <c r="C27" s="20" t="s">
        <v>31</v>
      </c>
      <c r="D27" s="13"/>
      <c r="E27" s="13"/>
    </row>
    <row r="28" spans="1:7" x14ac:dyDescent="0.3">
      <c r="A28" s="18" t="s">
        <v>32</v>
      </c>
      <c r="B28" s="18">
        <f>B26*B27*7</f>
        <v>4655</v>
      </c>
      <c r="C28" s="18" t="s">
        <v>33</v>
      </c>
      <c r="D28" s="13"/>
      <c r="E28" s="13"/>
    </row>
    <row r="29" spans="1:7" x14ac:dyDescent="0.3">
      <c r="A29" s="13"/>
      <c r="B29" s="13"/>
      <c r="C29" s="13"/>
      <c r="D29" s="13"/>
      <c r="E29" s="13"/>
    </row>
    <row r="30" spans="1:7" x14ac:dyDescent="0.3">
      <c r="A30" s="24" t="s">
        <v>34</v>
      </c>
      <c r="B30" s="23">
        <f>B28/B23</f>
        <v>1.3379204892966361</v>
      </c>
      <c r="C30" s="22" t="s">
        <v>35</v>
      </c>
      <c r="D30" s="13"/>
      <c r="E30" s="13"/>
    </row>
    <row r="31" spans="1:7" x14ac:dyDescent="0.3">
      <c r="A31" s="25"/>
      <c r="B31" s="13"/>
      <c r="C31" s="13"/>
      <c r="D31" s="13"/>
      <c r="E31" s="13"/>
    </row>
    <row r="32" spans="1:7" ht="27" customHeight="1" x14ac:dyDescent="0.3">
      <c r="A32" s="30" t="s">
        <v>36</v>
      </c>
      <c r="B32" s="33" t="s">
        <v>37</v>
      </c>
      <c r="C32" s="33"/>
      <c r="D32" s="13"/>
      <c r="E32" s="13"/>
    </row>
    <row r="33" spans="1:5" x14ac:dyDescent="0.3">
      <c r="A33" s="26" t="s">
        <v>38</v>
      </c>
      <c r="B33" s="32" t="s">
        <v>39</v>
      </c>
      <c r="C33" s="32"/>
      <c r="D33" s="13"/>
      <c r="E33" s="13"/>
    </row>
    <row r="34" spans="1:5" x14ac:dyDescent="0.3">
      <c r="A34" s="26" t="s">
        <v>40</v>
      </c>
      <c r="B34" s="31" t="s">
        <v>41</v>
      </c>
      <c r="C34" s="31"/>
      <c r="D34" s="13"/>
      <c r="E34" s="13"/>
    </row>
    <row r="35" spans="1:5" x14ac:dyDescent="0.3">
      <c r="A35" s="27"/>
      <c r="B35" s="13"/>
      <c r="C35" s="13"/>
      <c r="D35" s="13"/>
      <c r="E35" s="13"/>
    </row>
    <row r="36" spans="1:5" x14ac:dyDescent="0.3">
      <c r="A36" s="13"/>
      <c r="B36" s="13"/>
      <c r="C36" s="13"/>
      <c r="D36" s="13"/>
      <c r="E36" s="13"/>
    </row>
    <row r="38" spans="1:5" x14ac:dyDescent="0.3">
      <c r="A38" s="13"/>
      <c r="B38" s="13"/>
      <c r="C38" s="13"/>
      <c r="D38" s="13"/>
      <c r="E38" s="13"/>
    </row>
    <row r="39" spans="1:5" x14ac:dyDescent="0.3">
      <c r="A39" s="13"/>
      <c r="B39" s="13"/>
      <c r="C39" s="13"/>
      <c r="D39" s="13"/>
      <c r="E39" s="13"/>
    </row>
  </sheetData>
  <sheetProtection algorithmName="SHA-512" hashValue="3Y/AogprT5g3Tij30vIp5vYcaunzyfM8mOvuaWmc21NzW3ihGii+PltqDNQav+PuDViBofFeZjYFBBwgDwk5BA==" saltValue="oybSnzfS37WJtE+6jOP49g==" spinCount="100000" sheet="1" objects="1" scenarios="1" selectLockedCells="1"/>
  <mergeCells count="3">
    <mergeCell ref="B34:C34"/>
    <mergeCell ref="B33:C33"/>
    <mergeCell ref="B32:C32"/>
  </mergeCells>
  <conditionalFormatting sqref="B30">
    <cfRule type="cellIs" dxfId="13" priority="1" operator="between">
      <formula>1</formula>
      <formula>1.5</formula>
    </cfRule>
    <cfRule type="cellIs" dxfId="12" priority="14" operator="between">
      <formula>1</formula>
      <formula>1.5</formula>
    </cfRule>
    <cfRule type="cellIs" dxfId="11" priority="15" operator="lessThan">
      <formula>1</formula>
    </cfRule>
    <cfRule type="cellIs" dxfId="10" priority="16" operator="greaterThan">
      <formula>1.5</formula>
    </cfRule>
  </conditionalFormatting>
  <conditionalFormatting sqref="B32:C32">
    <cfRule type="containsText" dxfId="9" priority="4" operator="containsText" text="hoog risico op broei">
      <formula>NOT(ISERROR(SEARCH("hoog risico op broei",B32)))</formula>
    </cfRule>
  </conditionalFormatting>
  <conditionalFormatting sqref="B33:C33">
    <cfRule type="containsText" dxfId="8" priority="2" operator="containsText" text="matig risico op broei">
      <formula>NOT(ISERROR(SEARCH("matig risico op broei",B33)))</formula>
    </cfRule>
  </conditionalFormatting>
  <conditionalFormatting sqref="B34:C34">
    <cfRule type="containsText" dxfId="7" priority="3" operator="containsText" text="laag risico op broei">
      <formula>NOT(ISERROR(SEARCH("laag risico op broei",B34)))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AEB88-A740-4996-9417-7A91D983E39D}">
  <dimension ref="A1:E38"/>
  <sheetViews>
    <sheetView tabSelected="1" workbookViewId="0">
      <selection activeCell="B14" sqref="B14"/>
    </sheetView>
  </sheetViews>
  <sheetFormatPr defaultRowHeight="14.4" x14ac:dyDescent="0.3"/>
  <cols>
    <col min="1" max="1" width="24.109375" customWidth="1"/>
    <col min="2" max="2" width="12.33203125" customWidth="1"/>
    <col min="3" max="3" width="21.6640625" customWidth="1"/>
    <col min="4" max="4" width="8" customWidth="1"/>
    <col min="5" max="5" width="22.88671875" bestFit="1" customWidth="1"/>
    <col min="7" max="7" width="22.44140625" bestFit="1" customWidth="1"/>
  </cols>
  <sheetData>
    <row r="1" spans="1:5" ht="15.6" x14ac:dyDescent="0.3">
      <c r="A1" s="12" t="s">
        <v>0</v>
      </c>
      <c r="B1" s="13"/>
      <c r="C1" s="13"/>
      <c r="D1" s="13"/>
      <c r="E1" s="13"/>
    </row>
    <row r="2" spans="1:5" ht="15.6" x14ac:dyDescent="0.3">
      <c r="A2" s="12" t="s">
        <v>42</v>
      </c>
      <c r="B2" s="13"/>
      <c r="C2" s="13"/>
      <c r="D2" s="13"/>
      <c r="E2" s="13"/>
    </row>
    <row r="3" spans="1:5" x14ac:dyDescent="0.3">
      <c r="A3" s="6" t="s">
        <v>43</v>
      </c>
      <c r="B3" s="13"/>
      <c r="C3" s="13"/>
      <c r="D3" s="13"/>
      <c r="E3" s="13"/>
    </row>
    <row r="4" spans="1:5" x14ac:dyDescent="0.3">
      <c r="A4" s="14"/>
      <c r="B4" s="13"/>
      <c r="C4" s="13"/>
      <c r="D4" s="13"/>
      <c r="E4" s="13"/>
    </row>
    <row r="5" spans="1:5" x14ac:dyDescent="0.3">
      <c r="A5" s="15" t="s">
        <v>3</v>
      </c>
      <c r="B5" s="13"/>
      <c r="C5" s="13"/>
      <c r="D5" s="13"/>
      <c r="E5" s="13"/>
    </row>
    <row r="6" spans="1:5" x14ac:dyDescent="0.3">
      <c r="A6" s="4" t="s">
        <v>4</v>
      </c>
      <c r="B6" s="5" t="s">
        <v>44</v>
      </c>
      <c r="C6" s="4" t="s">
        <v>6</v>
      </c>
      <c r="D6" s="4"/>
      <c r="E6" s="13"/>
    </row>
    <row r="7" spans="1:5" x14ac:dyDescent="0.3">
      <c r="A7" s="4" t="s">
        <v>7</v>
      </c>
      <c r="B7" s="5" t="s">
        <v>45</v>
      </c>
      <c r="C7" s="4" t="s">
        <v>6</v>
      </c>
      <c r="D7" s="4"/>
      <c r="E7" s="13"/>
    </row>
    <row r="8" spans="1:5" x14ac:dyDescent="0.3">
      <c r="A8" s="4" t="s">
        <v>9</v>
      </c>
      <c r="B8" s="5" t="s">
        <v>46</v>
      </c>
      <c r="C8" s="4" t="s">
        <v>6</v>
      </c>
      <c r="D8" s="4"/>
      <c r="E8" s="13"/>
    </row>
    <row r="9" spans="1:5" x14ac:dyDescent="0.3">
      <c r="A9" s="8" t="s">
        <v>11</v>
      </c>
      <c r="B9" s="9"/>
      <c r="C9" s="8"/>
      <c r="D9" s="8"/>
      <c r="E9" s="13"/>
    </row>
    <row r="10" spans="1:5" x14ac:dyDescent="0.3">
      <c r="A10" s="8" t="s">
        <v>12</v>
      </c>
      <c r="B10" s="9"/>
      <c r="C10" s="8"/>
      <c r="D10" s="8"/>
      <c r="E10" s="13"/>
    </row>
    <row r="11" spans="1:5" x14ac:dyDescent="0.3">
      <c r="A11" s="28"/>
      <c r="B11" s="29"/>
      <c r="C11" s="28"/>
      <c r="D11" s="28"/>
      <c r="E11" s="13"/>
    </row>
    <row r="12" spans="1:5" x14ac:dyDescent="0.3">
      <c r="A12" s="19" t="s">
        <v>13</v>
      </c>
      <c r="B12" s="13"/>
      <c r="C12" s="13"/>
      <c r="D12" s="13"/>
    </row>
    <row r="13" spans="1:5" x14ac:dyDescent="0.3">
      <c r="A13" s="16"/>
      <c r="B13" s="16" t="s">
        <v>47</v>
      </c>
      <c r="C13" s="13"/>
      <c r="D13" s="13"/>
      <c r="E13" s="13"/>
    </row>
    <row r="14" spans="1:5" x14ac:dyDescent="0.3">
      <c r="A14" s="20" t="s">
        <v>16</v>
      </c>
      <c r="B14" s="10">
        <v>40</v>
      </c>
      <c r="C14" s="20" t="s">
        <v>17</v>
      </c>
      <c r="D14" s="13"/>
      <c r="E14" s="13"/>
    </row>
    <row r="15" spans="1:5" x14ac:dyDescent="0.3">
      <c r="A15" s="20" t="s">
        <v>18</v>
      </c>
      <c r="B15" s="10">
        <v>8</v>
      </c>
      <c r="C15" s="20" t="s">
        <v>17</v>
      </c>
      <c r="D15" s="13"/>
      <c r="E15" s="13"/>
    </row>
    <row r="16" spans="1:5" x14ac:dyDescent="0.3">
      <c r="A16" s="20" t="s">
        <v>19</v>
      </c>
      <c r="B16" s="10">
        <v>2</v>
      </c>
      <c r="C16" s="20" t="s">
        <v>17</v>
      </c>
      <c r="D16" s="13"/>
      <c r="E16" s="13"/>
    </row>
    <row r="17" spans="1:5" x14ac:dyDescent="0.3">
      <c r="A17" s="13"/>
      <c r="B17" s="13"/>
      <c r="C17" s="13"/>
      <c r="D17" s="13"/>
      <c r="E17" s="13"/>
    </row>
    <row r="18" spans="1:5" x14ac:dyDescent="0.3">
      <c r="A18" s="13"/>
      <c r="B18" s="13"/>
      <c r="C18" s="13"/>
      <c r="D18" s="13"/>
      <c r="E18" s="13"/>
    </row>
    <row r="19" spans="1:5" x14ac:dyDescent="0.3">
      <c r="A19" s="18" t="s">
        <v>21</v>
      </c>
      <c r="B19" s="18">
        <f>(0.25*(3.14*B16*B15))*B14</f>
        <v>502.40000000000003</v>
      </c>
      <c r="C19" s="18" t="s">
        <v>22</v>
      </c>
      <c r="D19" s="18"/>
      <c r="E19" s="13"/>
    </row>
    <row r="20" spans="1:5" x14ac:dyDescent="0.3">
      <c r="A20" s="13"/>
      <c r="B20" s="13"/>
      <c r="C20" s="13"/>
      <c r="D20" s="13"/>
      <c r="E20" s="13"/>
    </row>
    <row r="21" spans="1:5" x14ac:dyDescent="0.3">
      <c r="A21" s="21" t="s">
        <v>23</v>
      </c>
      <c r="B21" s="13"/>
      <c r="C21" s="13"/>
      <c r="D21" s="13"/>
      <c r="E21" s="13"/>
    </row>
    <row r="22" spans="1:5" x14ac:dyDescent="0.3">
      <c r="A22" s="7" t="s">
        <v>24</v>
      </c>
      <c r="B22" s="11">
        <v>180</v>
      </c>
      <c r="C22" s="7" t="s">
        <v>6</v>
      </c>
      <c r="D22" s="13"/>
      <c r="E22" s="13"/>
    </row>
    <row r="23" spans="1:5" x14ac:dyDescent="0.3">
      <c r="A23" s="18" t="s">
        <v>25</v>
      </c>
      <c r="B23" s="18">
        <f>B22*B19/B14</f>
        <v>2260.8000000000002</v>
      </c>
      <c r="C23" s="18" t="s">
        <v>26</v>
      </c>
      <c r="D23" s="18"/>
      <c r="E23" s="13"/>
    </row>
    <row r="24" spans="1:5" x14ac:dyDescent="0.3">
      <c r="A24" s="13"/>
      <c r="B24" s="13"/>
      <c r="C24" s="13"/>
      <c r="D24" s="13"/>
      <c r="E24" s="13"/>
    </row>
    <row r="25" spans="1:5" x14ac:dyDescent="0.3">
      <c r="A25" s="19" t="s">
        <v>27</v>
      </c>
      <c r="B25" s="13"/>
      <c r="C25" s="13"/>
      <c r="D25" s="13"/>
      <c r="E25" s="13"/>
    </row>
    <row r="26" spans="1:5" x14ac:dyDescent="0.3">
      <c r="A26" s="20" t="s">
        <v>28</v>
      </c>
      <c r="B26" s="10">
        <v>80</v>
      </c>
      <c r="C26" s="20" t="s">
        <v>29</v>
      </c>
      <c r="D26" s="13"/>
      <c r="E26" s="13"/>
    </row>
    <row r="27" spans="1:5" x14ac:dyDescent="0.3">
      <c r="A27" s="20" t="s">
        <v>30</v>
      </c>
      <c r="B27" s="10">
        <v>7</v>
      </c>
      <c r="C27" s="20" t="s">
        <v>31</v>
      </c>
      <c r="D27" s="13"/>
      <c r="E27" s="13"/>
    </row>
    <row r="28" spans="1:5" x14ac:dyDescent="0.3">
      <c r="A28" s="18" t="s">
        <v>32</v>
      </c>
      <c r="B28" s="18">
        <f>B26*B27*7</f>
        <v>3920</v>
      </c>
      <c r="C28" s="18" t="s">
        <v>33</v>
      </c>
      <c r="D28" s="13"/>
      <c r="E28" s="13"/>
    </row>
    <row r="29" spans="1:5" x14ac:dyDescent="0.3">
      <c r="A29" s="13"/>
      <c r="B29" s="13"/>
      <c r="C29" s="13"/>
      <c r="D29" s="13"/>
      <c r="E29" s="13"/>
    </row>
    <row r="30" spans="1:5" x14ac:dyDescent="0.3">
      <c r="A30" s="24" t="s">
        <v>34</v>
      </c>
      <c r="B30" s="23">
        <f>B28/B23</f>
        <v>1.7338995046001413</v>
      </c>
      <c r="C30" s="22" t="s">
        <v>35</v>
      </c>
      <c r="D30" s="13"/>
      <c r="E30" s="13"/>
    </row>
    <row r="31" spans="1:5" x14ac:dyDescent="0.3">
      <c r="A31" s="25"/>
      <c r="B31" s="13"/>
      <c r="C31" s="13"/>
      <c r="D31" s="13"/>
      <c r="E31" s="13"/>
    </row>
    <row r="32" spans="1:5" ht="28.95" customHeight="1" x14ac:dyDescent="0.3">
      <c r="A32" s="30" t="s">
        <v>36</v>
      </c>
      <c r="B32" s="33" t="s">
        <v>37</v>
      </c>
      <c r="C32" s="33"/>
      <c r="D32" s="13"/>
      <c r="E32" s="13"/>
    </row>
    <row r="33" spans="1:5" x14ac:dyDescent="0.3">
      <c r="A33" s="26" t="s">
        <v>38</v>
      </c>
      <c r="B33" s="32" t="s">
        <v>39</v>
      </c>
      <c r="C33" s="32"/>
      <c r="D33" s="13"/>
      <c r="E33" s="13"/>
    </row>
    <row r="34" spans="1:5" x14ac:dyDescent="0.3">
      <c r="A34" s="26" t="s">
        <v>40</v>
      </c>
      <c r="B34" s="31" t="s">
        <v>41</v>
      </c>
      <c r="C34" s="31"/>
      <c r="D34" s="13"/>
      <c r="E34" s="13"/>
    </row>
    <row r="35" spans="1:5" x14ac:dyDescent="0.3">
      <c r="A35" s="13"/>
      <c r="B35" s="13"/>
      <c r="C35" s="13"/>
      <c r="D35" s="13"/>
      <c r="E35" s="13"/>
    </row>
    <row r="36" spans="1:5" x14ac:dyDescent="0.3">
      <c r="A36" s="13"/>
      <c r="B36" s="13"/>
      <c r="C36" s="13"/>
      <c r="D36" s="13"/>
      <c r="E36" s="13"/>
    </row>
    <row r="37" spans="1:5" x14ac:dyDescent="0.3">
      <c r="A37" s="13"/>
      <c r="B37" s="13"/>
      <c r="C37" s="13"/>
      <c r="D37" s="13"/>
      <c r="E37" s="13"/>
    </row>
    <row r="38" spans="1:5" x14ac:dyDescent="0.3">
      <c r="A38" s="13"/>
      <c r="B38" s="13"/>
      <c r="C38" s="13"/>
      <c r="D38" s="13"/>
      <c r="E38" s="13"/>
    </row>
  </sheetData>
  <sheetProtection algorithmName="SHA-512" hashValue="WhYtOppEnfL9BJAagjKv7yIHohql/aSbiJnXx55JZYG533vJgFkxDhb/YARBKy0VAZTqZL8x/KlCVMCEYmKEog==" saltValue="qRp/2ws1A9GxcOzWyamhuw==" spinCount="100000" sheet="1" objects="1" scenarios="1" selectLockedCells="1"/>
  <mergeCells count="3">
    <mergeCell ref="B32:C32"/>
    <mergeCell ref="B33:C33"/>
    <mergeCell ref="B34:C34"/>
  </mergeCells>
  <conditionalFormatting sqref="B30">
    <cfRule type="cellIs" dxfId="6" priority="4" operator="between">
      <formula>1</formula>
      <formula>1.5</formula>
    </cfRule>
    <cfRule type="cellIs" dxfId="5" priority="8" operator="between">
      <formula>1</formula>
      <formula>1.5</formula>
    </cfRule>
    <cfRule type="cellIs" dxfId="4" priority="9" operator="lessThan">
      <formula>1</formula>
    </cfRule>
    <cfRule type="cellIs" dxfId="3" priority="10" operator="greaterThan">
      <formula>1.5</formula>
    </cfRule>
  </conditionalFormatting>
  <conditionalFormatting sqref="B32:C32">
    <cfRule type="containsText" dxfId="2" priority="3" operator="containsText" text="hoog risico op broei">
      <formula>NOT(ISERROR(SEARCH("hoog risico op broei",B32)))</formula>
    </cfRule>
  </conditionalFormatting>
  <conditionalFormatting sqref="B33:C33">
    <cfRule type="containsText" dxfId="1" priority="1" operator="containsText" text="matig risico op broei">
      <formula>NOT(ISERROR(SEARCH("matig risico op broei",B33)))</formula>
    </cfRule>
  </conditionalFormatting>
  <conditionalFormatting sqref="B34:C34">
    <cfRule type="containsText" dxfId="0" priority="2" operator="containsText" text="laag risico op broei">
      <formula>NOT(ISERROR(SEARCH("laag risico op broei",B34)))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A39555F3587345ADF584255AAC004D" ma:contentTypeVersion="10" ma:contentTypeDescription="Een nieuw document maken." ma:contentTypeScope="" ma:versionID="a925c970a7230865811977548d1abab2">
  <xsd:schema xmlns:xsd="http://www.w3.org/2001/XMLSchema" xmlns:xs="http://www.w3.org/2001/XMLSchema" xmlns:p="http://schemas.microsoft.com/office/2006/metadata/properties" xmlns:ns2="408f44cb-7f7c-4e2f-a39c-0c84c780c76d" xmlns:ns3="aa5033df-9610-4b15-b881-4a55f8eb08b0" targetNamespace="http://schemas.microsoft.com/office/2006/metadata/properties" ma:root="true" ma:fieldsID="154de699daf758bf34dadfc271c395ff" ns2:_="" ns3:_="">
    <xsd:import namespace="408f44cb-7f7c-4e2f-a39c-0c84c780c76d"/>
    <xsd:import namespace="aa5033df-9610-4b15-b881-4a55f8eb08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f44cb-7f7c-4e2f-a39c-0c84c780c7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04d6853f-ba83-42af-bfed-9e600a62a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033df-9610-4b15-b881-4a55f8eb08b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bc8ba7d-64c1-4991-bd5b-482066a0751f}" ma:internalName="TaxCatchAll" ma:showField="CatchAllData" ma:web="aa5033df-9610-4b15-b881-4a55f8eb08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5033df-9610-4b15-b881-4a55f8eb08b0" xsi:nil="true"/>
    <lcf76f155ced4ddcb4097134ff3c332f xmlns="408f44cb-7f7c-4e2f-a39c-0c84c780c76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93C191-F335-4E9B-B44E-196D2190C3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3D6810-572D-45C9-AB9D-25C6A479A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8f44cb-7f7c-4e2f-a39c-0c84c780c76d"/>
    <ds:schemaRef ds:uri="aa5033df-9610-4b15-b881-4a55f8eb08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F6781B-E6C3-4A51-AD19-46D21FAD6AFD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408f44cb-7f7c-4e2f-a39c-0c84c780c76d"/>
    <ds:schemaRef ds:uri="http://www.w3.org/XML/1998/namespace"/>
    <ds:schemaRef ds:uri="http://purl.org/dc/elements/1.1/"/>
    <ds:schemaRef ds:uri="http://schemas.openxmlformats.org/package/2006/metadata/core-properties"/>
    <ds:schemaRef ds:uri="aa5033df-9610-4b15-b881-4a55f8eb08b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sleufsilo</vt:lpstr>
      <vt:lpstr>grondsilo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Wambacq</dc:creator>
  <cp:keywords/>
  <dc:description/>
  <cp:lastModifiedBy>Eva Wambacq</cp:lastModifiedBy>
  <cp:revision/>
  <dcterms:created xsi:type="dcterms:W3CDTF">2023-02-15T13:13:52Z</dcterms:created>
  <dcterms:modified xsi:type="dcterms:W3CDTF">2023-04-04T12:20:30Z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0x01010011A39555F3587345ADF584255AAC004D</vt:lpwstr>
  </property>
  <property fmtid="{D5CDD505-2E9C-101B-9397-08002B2CF9AE}" pid="3" name="MediaServiceImageTags">
    <vt:lpwstr/>
  </property>
</Properties>
</file>